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3655" windowHeight="9345"/>
  </bookViews>
  <sheets>
    <sheet name="운영" sheetId="1" r:id="rId1"/>
    <sheet name="폐지" sheetId="2" r:id="rId2"/>
  </sheets>
  <definedNames>
    <definedName name="_xlnm._FilterDatabase" localSheetId="0" hidden="1">운영!$A$2:$AB$10</definedName>
    <definedName name="_xlnm._FilterDatabase" localSheetId="1" hidden="1">폐지!$A$1:$G$6</definedName>
  </definedNames>
  <calcPr calcId="145621"/>
</workbook>
</file>

<file path=xl/calcChain.xml><?xml version="1.0" encoding="utf-8"?>
<calcChain xmlns="http://schemas.openxmlformats.org/spreadsheetml/2006/main">
  <c r="N3" i="1" l="1"/>
  <c r="N10" i="1"/>
  <c r="N9" i="1"/>
  <c r="N8" i="1"/>
  <c r="N7" i="1"/>
  <c r="N6" i="1"/>
  <c r="N5" i="1"/>
  <c r="N4" i="1"/>
  <c r="Q7" i="1"/>
  <c r="Q10" i="1"/>
  <c r="Q9" i="1"/>
  <c r="Q8" i="1"/>
  <c r="Q6" i="1"/>
  <c r="Q5" i="1"/>
  <c r="Q4" i="1"/>
  <c r="Q3" i="1"/>
  <c r="X10" i="1"/>
  <c r="X9" i="1"/>
  <c r="X8" i="1"/>
  <c r="X7" i="1"/>
  <c r="X6" i="1"/>
  <c r="X5" i="1"/>
  <c r="X4" i="1"/>
  <c r="X3" i="1"/>
  <c r="U10" i="1"/>
  <c r="M10" i="1"/>
  <c r="U9" i="1"/>
  <c r="M9" i="1"/>
  <c r="U8" i="1"/>
  <c r="M8" i="1"/>
  <c r="U7" i="1"/>
  <c r="M7" i="1"/>
  <c r="U6" i="1"/>
  <c r="M6" i="1"/>
  <c r="U5" i="1"/>
  <c r="M5" i="1"/>
  <c r="U4" i="1"/>
  <c r="M4" i="1"/>
  <c r="U3" i="1"/>
  <c r="M3" i="1"/>
</calcChain>
</file>

<file path=xl/comments1.xml><?xml version="1.0" encoding="utf-8"?>
<comments xmlns="http://schemas.openxmlformats.org/spreadsheetml/2006/main">
  <authors>
    <author>업무망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앱스토어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등록일자를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연월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까지만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앱스토어별로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날짜가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상이할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최초일자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작성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15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>01</t>
        </r>
        <r>
          <rPr>
            <b/>
            <sz val="9"/>
            <color indexed="81"/>
            <rFont val="돋움"/>
            <family val="3"/>
            <charset val="129"/>
          </rPr>
          <t>월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앱스토어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업데이트일자를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연월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까지만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앱스토어별로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날짜가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상이할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최근일자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작성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16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>01</t>
        </r>
        <r>
          <rPr>
            <b/>
            <sz val="9"/>
            <color indexed="81"/>
            <rFont val="돋움"/>
            <family val="3"/>
            <charset val="129"/>
          </rPr>
          <t>월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* '</t>
        </r>
        <r>
          <rPr>
            <b/>
            <sz val="9"/>
            <color indexed="81"/>
            <rFont val="돋움"/>
            <family val="3"/>
            <charset val="129"/>
          </rPr>
          <t>구간단위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관리자화면에서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일단위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작성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10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 xml:space="preserve">(X) </t>
        </r>
        <r>
          <rPr>
            <b/>
            <sz val="9"/>
            <color indexed="81"/>
            <rFont val="돋움"/>
            <family val="3"/>
            <charset val="129"/>
          </rPr>
          <t>→</t>
        </r>
        <r>
          <rPr>
            <b/>
            <sz val="9"/>
            <color indexed="81"/>
            <rFont val="Tahoma"/>
            <family val="2"/>
          </rPr>
          <t xml:space="preserve"> 1,024(O)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최근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년간</t>
        </r>
        <r>
          <rPr>
            <b/>
            <sz val="9"/>
            <color indexed="81"/>
            <rFont val="Tahoma"/>
            <family val="2"/>
          </rPr>
          <t>('15.8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>~'16.8</t>
        </r>
        <r>
          <rPr>
            <b/>
            <sz val="9"/>
            <color indexed="81"/>
            <rFont val="돋움"/>
            <family val="3"/>
            <charset val="129"/>
          </rPr>
          <t>월현재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다운로드수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작성
</t>
        </r>
        <r>
          <rPr>
            <b/>
            <sz val="9"/>
            <color indexed="81"/>
            <rFont val="Tahoma"/>
            <family val="2"/>
          </rPr>
          <t>* '</t>
        </r>
        <r>
          <rPr>
            <b/>
            <sz val="9"/>
            <color indexed="81"/>
            <rFont val="돋움"/>
            <family val="3"/>
            <charset val="129"/>
          </rPr>
          <t>구간단위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관리자화면에서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일단위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관리자화면에서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유지하고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이용자수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일단위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작성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10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 xml:space="preserve">(X) </t>
        </r>
        <r>
          <rPr>
            <b/>
            <sz val="9"/>
            <color indexed="81"/>
            <rFont val="돋움"/>
            <family val="3"/>
            <charset val="129"/>
          </rPr>
          <t>→</t>
        </r>
        <r>
          <rPr>
            <b/>
            <sz val="9"/>
            <color indexed="81"/>
            <rFont val="Tahoma"/>
            <family val="2"/>
          </rPr>
          <t xml:space="preserve"> 1,024(O)
* </t>
        </r>
        <r>
          <rPr>
            <b/>
            <sz val="9"/>
            <color indexed="81"/>
            <rFont val="돋움"/>
            <family val="3"/>
            <charset val="129"/>
          </rPr>
          <t>구체적인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작성방식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붙임</t>
        </r>
        <r>
          <rPr>
            <b/>
            <sz val="9"/>
            <color indexed="81"/>
            <rFont val="Tahoma"/>
            <family val="2"/>
          </rPr>
          <t>2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예산은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구축비용과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운영유지보수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나눠서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기재
</t>
        </r>
        <r>
          <rPr>
            <b/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돋움"/>
            <family val="3"/>
            <charset val="129"/>
          </rPr>
          <t>운영유지보수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합산하여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기재하되</t>
        </r>
        <r>
          <rPr>
            <b/>
            <sz val="9"/>
            <color indexed="81"/>
            <rFont val="Tahoma"/>
            <family val="2"/>
          </rPr>
          <t>, '16</t>
        </r>
        <r>
          <rPr>
            <b/>
            <sz val="9"/>
            <color indexed="81"/>
            <rFont val="돋움"/>
            <family val="3"/>
            <charset val="129"/>
          </rPr>
          <t>년도까지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포함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'13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구축</t>
        </r>
        <r>
          <rPr>
            <b/>
            <sz val="9"/>
            <color indexed="81"/>
            <rFont val="Tahoma"/>
            <family val="2"/>
          </rPr>
          <t>(30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b/>
            <sz val="9"/>
            <color indexed="81"/>
            <rFont val="Tahoma"/>
            <family val="2"/>
          </rPr>
          <t>), '15</t>
        </r>
        <r>
          <rPr>
            <b/>
            <sz val="9"/>
            <color indexed="81"/>
            <rFont val="돋움"/>
            <family val="3"/>
            <charset val="129"/>
          </rPr>
          <t>년부터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유지보수</t>
        </r>
        <r>
          <rPr>
            <b/>
            <sz val="9"/>
            <color indexed="81"/>
            <rFont val="Tahoma"/>
            <family val="2"/>
          </rPr>
          <t>('14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무상</t>
        </r>
        <r>
          <rPr>
            <b/>
            <sz val="9"/>
            <color indexed="81"/>
            <rFont val="Tahoma"/>
            <family val="2"/>
          </rPr>
          <t>, '15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b/>
            <sz val="9"/>
            <color indexed="81"/>
            <rFont val="Tahoma"/>
            <family val="2"/>
          </rPr>
          <t>, '16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b/>
            <sz val="9"/>
            <color indexed="81"/>
            <rFont val="Tahoma"/>
            <family val="2"/>
          </rPr>
          <t xml:space="preserve">)
= </t>
        </r>
        <r>
          <rPr>
            <b/>
            <sz val="9"/>
            <color indexed="81"/>
            <rFont val="돋움"/>
            <family val="3"/>
            <charset val="129"/>
          </rPr>
          <t>구축</t>
        </r>
        <r>
          <rPr>
            <b/>
            <sz val="9"/>
            <color indexed="81"/>
            <rFont val="Tahoma"/>
            <family val="2"/>
          </rPr>
          <t xml:space="preserve">(30), </t>
        </r>
        <r>
          <rPr>
            <b/>
            <sz val="9"/>
            <color indexed="81"/>
            <rFont val="돋움"/>
            <family val="3"/>
            <charset val="129"/>
          </rPr>
          <t>운영유지보수</t>
        </r>
        <r>
          <rPr>
            <b/>
            <sz val="9"/>
            <color indexed="81"/>
            <rFont val="Tahoma"/>
            <family val="2"/>
          </rPr>
          <t>(6)</t>
        </r>
      </text>
    </comment>
  </commentList>
</comments>
</file>

<file path=xl/sharedStrings.xml><?xml version="1.0" encoding="utf-8"?>
<sst xmlns="http://schemas.openxmlformats.org/spreadsheetml/2006/main" count="181" uniqueCount="83">
  <si>
    <t>상위기관</t>
  </si>
  <si>
    <t>기관명</t>
  </si>
  <si>
    <t>앱명</t>
  </si>
  <si>
    <t>교육부</t>
  </si>
  <si>
    <t>한국직업능력개발원</t>
  </si>
  <si>
    <t>e-진로채널</t>
  </si>
  <si>
    <t>맘에쏙 진로</t>
  </si>
  <si>
    <t>진로와직업</t>
  </si>
  <si>
    <t>커리어넷검사(커리어넷심리검사)</t>
  </si>
  <si>
    <t>커리어넷미래의직업세계</t>
  </si>
  <si>
    <t>커리어넷상담</t>
  </si>
  <si>
    <t>커리어북스</t>
  </si>
  <si>
    <t>커리어플래너</t>
  </si>
  <si>
    <t>구분</t>
    <phoneticPr fontId="1" type="noConversion"/>
  </si>
  <si>
    <t>커리어넷검사탭(커리어넷심리검사 Tab)</t>
  </si>
  <si>
    <t>커리어넷미래의직업세계탭</t>
  </si>
  <si>
    <t>커리어넷상담관리자</t>
  </si>
  <si>
    <t>커리어넷상담탭</t>
  </si>
  <si>
    <t>진로와직업스마트북</t>
  </si>
  <si>
    <t>구분</t>
    <phoneticPr fontId="1" type="noConversion"/>
  </si>
  <si>
    <t>운영여부</t>
    <phoneticPr fontId="1" type="noConversion"/>
  </si>
  <si>
    <t>운영</t>
    <phoneticPr fontId="1" type="noConversion"/>
  </si>
  <si>
    <t>운영여부</t>
    <phoneticPr fontId="1" type="noConversion"/>
  </si>
  <si>
    <t>폐지사유</t>
    <phoneticPr fontId="1" type="noConversion"/>
  </si>
  <si>
    <t>1.다운로드(이용률) 저조</t>
    <phoneticPr fontId="1" type="noConversion"/>
  </si>
  <si>
    <t>공사공단</t>
    <phoneticPr fontId="1" type="noConversion"/>
  </si>
  <si>
    <t>공사공단</t>
    <phoneticPr fontId="1" type="noConversion"/>
  </si>
  <si>
    <t>공사공단</t>
    <phoneticPr fontId="1" type="noConversion"/>
  </si>
  <si>
    <t>5. 기타</t>
    <phoneticPr fontId="1" type="noConversion"/>
  </si>
  <si>
    <t>공사공단</t>
    <phoneticPr fontId="1" type="noConversion"/>
  </si>
  <si>
    <t>연번</t>
    <phoneticPr fontId="1" type="noConversion"/>
  </si>
  <si>
    <t>폐지연도</t>
    <phoneticPr fontId="1" type="noConversion"/>
  </si>
  <si>
    <t>앱설명</t>
    <phoneticPr fontId="1" type="noConversion"/>
  </si>
  <si>
    <t>구글</t>
    <phoneticPr fontId="1" type="noConversion"/>
  </si>
  <si>
    <t>애플</t>
    <phoneticPr fontId="1" type="noConversion"/>
  </si>
  <si>
    <t>합계</t>
    <phoneticPr fontId="1" type="noConversion"/>
  </si>
  <si>
    <t>실제 이용자수(앱스토어)</t>
    <phoneticPr fontId="1" type="noConversion"/>
  </si>
  <si>
    <t>담당자 정보</t>
    <phoneticPr fontId="1" type="noConversion"/>
  </si>
  <si>
    <t>부서</t>
    <phoneticPr fontId="1" type="noConversion"/>
  </si>
  <si>
    <t>성명</t>
    <phoneticPr fontId="1" type="noConversion"/>
  </si>
  <si>
    <t>2012.12.</t>
  </si>
  <si>
    <t>원스토어등</t>
    <phoneticPr fontId="1" type="noConversion"/>
  </si>
  <si>
    <t>1,000-5,000</t>
  </si>
  <si>
    <t>2015.10.</t>
  </si>
  <si>
    <t>10,000-50,000</t>
  </si>
  <si>
    <t>2013.05.</t>
  </si>
  <si>
    <t>2014.12.</t>
  </si>
  <si>
    <t>2014.09.</t>
  </si>
  <si>
    <t>2015.12.</t>
  </si>
  <si>
    <t>-</t>
  </si>
  <si>
    <t>2013.03.</t>
  </si>
  <si>
    <t>2015.07.</t>
  </si>
  <si>
    <t>2015.03.</t>
  </si>
  <si>
    <t>2015.04.</t>
  </si>
  <si>
    <t>100,000-500,000</t>
  </si>
  <si>
    <t>서비스개시일</t>
  </si>
  <si>
    <t>최근업데이트일</t>
  </si>
  <si>
    <t>운영</t>
    <phoneticPr fontId="1" type="noConversion"/>
  </si>
  <si>
    <t>운영</t>
    <phoneticPr fontId="1" type="noConversion"/>
  </si>
  <si>
    <t>공사공단</t>
    <phoneticPr fontId="1" type="noConversion"/>
  </si>
  <si>
    <t>공사공단</t>
    <phoneticPr fontId="1" type="noConversion"/>
  </si>
  <si>
    <t>진로교육센터</t>
  </si>
  <si>
    <t>김규상</t>
  </si>
  <si>
    <t>주요 진로교육 및 직업, 학과관련 동영상, 팟캐스트 등 미디어 기반 서비스 제공앱</t>
  </si>
  <si>
    <t>학부모 대상 진로정보앱, 학부모길라잡이, 드림레터, 팟캐스트 방송듣기, 체험정보 등을 제공</t>
  </si>
  <si>
    <t>초등학교, 중학교, 고등학교(일반고 및 특성화고) 디지털 스마트북 다운로드, 학습관리, 교사 및 학생 커뮤니케이션 제공</t>
  </si>
  <si>
    <t>중고등학생용 직업적성검사, 직업흥미검사 등 4종의 심리검사 제공</t>
  </si>
  <si>
    <t>직업정보, 학과정보, 학교정보 등 정보조회 제공 앱</t>
  </si>
  <si>
    <t>커리어넷 사이버상담 신청 및 답변조회 기능 제공</t>
  </si>
  <si>
    <t>진로교육센터에서 제작된 전자책 다운로드 및 뷰어 제공</t>
  </si>
  <si>
    <t>개인일정, 학습 및 진로활동 기록 관리하는 개인 맞춤형 진로지원 서비스 제공</t>
  </si>
  <si>
    <t>구글구간조사</t>
    <phoneticPr fontId="1" type="noConversion"/>
  </si>
  <si>
    <t>누적 다운로드수(앱스토어)</t>
    <phoneticPr fontId="1" type="noConversion"/>
  </si>
  <si>
    <t>최근 1년간 다운로드수(앱스토어)</t>
    <phoneticPr fontId="1" type="noConversion"/>
  </si>
  <si>
    <t>구축</t>
    <phoneticPr fontId="1" type="noConversion"/>
  </si>
  <si>
    <t>운영/유지보수</t>
    <phoneticPr fontId="1" type="noConversion"/>
  </si>
  <si>
    <t>비고</t>
    <phoneticPr fontId="1" type="noConversion"/>
  </si>
  <si>
    <t>예산(단위:백만원)</t>
    <phoneticPr fontId="1" type="noConversion"/>
  </si>
  <si>
    <t>2013.03.</t>
    <phoneticPr fontId="1" type="noConversion"/>
  </si>
  <si>
    <t>미개발</t>
    <phoneticPr fontId="1" type="noConversion"/>
  </si>
  <si>
    <t>2016.06.</t>
    <phoneticPr fontId="1" type="noConversion"/>
  </si>
  <si>
    <t>2016.04.</t>
    <phoneticPr fontId="1" type="noConversion"/>
  </si>
  <si>
    <t>2015.10.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</si>
</sst>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E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top" shrinkToFit="1"/>
    </xf>
    <xf numFmtId="0" fontId="9" fillId="2" borderId="1" xfId="0" applyFont="1" applyFill="1" applyBorder="1" applyAlignment="1">
      <alignment horizontal="left" vertical="top" shrinkToFit="1"/>
    </xf>
    <xf numFmtId="0" fontId="10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center" shrinkToFit="1"/>
    </xf>
    <xf numFmtId="41" fontId="11" fillId="0" borderId="0" xfId="1" applyFont="1" applyBorder="1" applyAlignment="1">
      <alignment horizontal="center" vertical="top" shrinkToFit="1"/>
    </xf>
    <xf numFmtId="41" fontId="11" fillId="3" borderId="1" xfId="1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 shrinkToFit="1"/>
    </xf>
    <xf numFmtId="0" fontId="10" fillId="0" borderId="1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41" fontId="8" fillId="0" borderId="1" xfId="1" applyFont="1" applyFill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center" shrinkToFit="1"/>
    </xf>
    <xf numFmtId="41" fontId="8" fillId="0" borderId="0" xfId="1" applyFont="1" applyBorder="1" applyAlignment="1">
      <alignment horizontal="center" vertical="top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41" fontId="11" fillId="4" borderId="1" xfId="1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1" fontId="11" fillId="4" borderId="1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top" shrinkToFit="1"/>
    </xf>
    <xf numFmtId="0" fontId="9" fillId="4" borderId="1" xfId="0" applyFont="1" applyFill="1" applyBorder="1" applyAlignment="1">
      <alignment horizontal="center" vertical="center" shrinkToFit="1"/>
    </xf>
    <xf numFmtId="41" fontId="11" fillId="4" borderId="1" xfId="1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</cellXfs>
  <cellStyles count="16">
    <cellStyle name="쉼표 [0]" xfId="1" builtinId="6"/>
    <cellStyle name="쉼표 [0] 2" xfId="2"/>
    <cellStyle name="쉼표 [0] 2 2 5" xfId="3"/>
    <cellStyle name="표준" xfId="0" builtinId="0"/>
    <cellStyle name="표준 10" xfId="4"/>
    <cellStyle name="표준 11" xfId="5"/>
    <cellStyle name="표준 12" xfId="6"/>
    <cellStyle name="표준 13" xfId="7"/>
    <cellStyle name="표준 14" xfId="8"/>
    <cellStyle name="표준 2" xfId="9"/>
    <cellStyle name="표준 2 2" xfId="10"/>
    <cellStyle name="표준 3" xfId="11"/>
    <cellStyle name="표준 4" xfId="12"/>
    <cellStyle name="표준 4 37" xfId="13"/>
    <cellStyle name="표준 5" xfId="14"/>
    <cellStyle name="표준 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"/>
  <sheetViews>
    <sheetView tabSelected="1" workbookViewId="0">
      <selection activeCell="K12" sqref="K12"/>
    </sheetView>
  </sheetViews>
  <sheetFormatPr defaultRowHeight="12.95" customHeight="1"/>
  <cols>
    <col min="1" max="1" width="4.625" style="16" customWidth="1"/>
    <col min="2" max="2" width="6.125" style="16" customWidth="1"/>
    <col min="3" max="3" width="7.5" style="2" bestFit="1" customWidth="1"/>
    <col min="4" max="4" width="18.875" style="2" bestFit="1" customWidth="1"/>
    <col min="5" max="5" width="25" style="2" bestFit="1" customWidth="1"/>
    <col min="6" max="6" width="6.625" style="16" customWidth="1"/>
    <col min="7" max="7" width="10.5" style="13" bestFit="1" customWidth="1"/>
    <col min="8" max="8" width="10" style="13" customWidth="1"/>
    <col min="9" max="9" width="12.25" style="13" hidden="1" customWidth="1"/>
    <col min="10" max="12" width="6.625" style="20" customWidth="1"/>
    <col min="13" max="17" width="6.625" style="8" customWidth="1"/>
    <col min="18" max="20" width="6.625" style="20" customWidth="1"/>
    <col min="21" max="22" width="6.625" style="8" customWidth="1"/>
    <col min="23" max="23" width="9.875" style="8" customWidth="1"/>
    <col min="24" max="24" width="6.625" style="8" customWidth="1"/>
    <col min="25" max="25" width="10.125" style="16" customWidth="1"/>
    <col min="26" max="26" width="6.625" style="16" customWidth="1"/>
    <col min="27" max="27" width="31.125" style="16" customWidth="1"/>
    <col min="28" max="28" width="11.375" style="2" bestFit="1" customWidth="1"/>
    <col min="29" max="16384" width="9" style="2"/>
  </cols>
  <sheetData>
    <row r="1" spans="1:28" s="7" customFormat="1" ht="12.95" customHeight="1">
      <c r="A1" s="27" t="s">
        <v>30</v>
      </c>
      <c r="B1" s="27" t="s">
        <v>13</v>
      </c>
      <c r="C1" s="27" t="s">
        <v>0</v>
      </c>
      <c r="D1" s="27" t="s">
        <v>1</v>
      </c>
      <c r="E1" s="27" t="s">
        <v>2</v>
      </c>
      <c r="F1" s="27" t="s">
        <v>20</v>
      </c>
      <c r="G1" s="30" t="s">
        <v>55</v>
      </c>
      <c r="H1" s="30" t="s">
        <v>56</v>
      </c>
      <c r="I1" s="21"/>
      <c r="J1" s="28" t="s">
        <v>72</v>
      </c>
      <c r="K1" s="28"/>
      <c r="L1" s="28"/>
      <c r="M1" s="28"/>
      <c r="N1" s="28" t="s">
        <v>73</v>
      </c>
      <c r="O1" s="28"/>
      <c r="P1" s="28"/>
      <c r="Q1" s="28"/>
      <c r="R1" s="28" t="s">
        <v>36</v>
      </c>
      <c r="S1" s="28"/>
      <c r="T1" s="28"/>
      <c r="U1" s="28"/>
      <c r="V1" s="28" t="s">
        <v>77</v>
      </c>
      <c r="W1" s="28"/>
      <c r="X1" s="28"/>
      <c r="Y1" s="29" t="s">
        <v>37</v>
      </c>
      <c r="Z1" s="29"/>
      <c r="AA1" s="27" t="s">
        <v>32</v>
      </c>
      <c r="AB1" s="27" t="s">
        <v>76</v>
      </c>
    </row>
    <row r="2" spans="1:28" s="7" customFormat="1" ht="12.95" customHeight="1">
      <c r="A2" s="27"/>
      <c r="B2" s="27"/>
      <c r="C2" s="27"/>
      <c r="D2" s="27"/>
      <c r="E2" s="27"/>
      <c r="F2" s="27"/>
      <c r="G2" s="30"/>
      <c r="H2" s="30"/>
      <c r="I2" s="21" t="s">
        <v>71</v>
      </c>
      <c r="J2" s="22" t="s">
        <v>33</v>
      </c>
      <c r="K2" s="22" t="s">
        <v>34</v>
      </c>
      <c r="L2" s="22" t="s">
        <v>41</v>
      </c>
      <c r="M2" s="9" t="s">
        <v>35</v>
      </c>
      <c r="N2" s="22" t="s">
        <v>33</v>
      </c>
      <c r="O2" s="22" t="s">
        <v>34</v>
      </c>
      <c r="P2" s="22" t="s">
        <v>41</v>
      </c>
      <c r="Q2" s="9" t="s">
        <v>35</v>
      </c>
      <c r="R2" s="22" t="s">
        <v>33</v>
      </c>
      <c r="S2" s="22" t="s">
        <v>34</v>
      </c>
      <c r="T2" s="22" t="s">
        <v>41</v>
      </c>
      <c r="U2" s="9" t="s">
        <v>35</v>
      </c>
      <c r="V2" s="25" t="s">
        <v>74</v>
      </c>
      <c r="W2" s="25" t="s">
        <v>75</v>
      </c>
      <c r="X2" s="9" t="s">
        <v>35</v>
      </c>
      <c r="Y2" s="23" t="s">
        <v>38</v>
      </c>
      <c r="Z2" s="23" t="s">
        <v>39</v>
      </c>
      <c r="AA2" s="27"/>
      <c r="AB2" s="27"/>
    </row>
    <row r="3" spans="1:28" ht="16.5" customHeight="1">
      <c r="A3" s="14">
        <v>993</v>
      </c>
      <c r="B3" s="11" t="s">
        <v>59</v>
      </c>
      <c r="C3" s="6" t="s">
        <v>3</v>
      </c>
      <c r="D3" s="6" t="s">
        <v>4</v>
      </c>
      <c r="E3" s="6" t="s">
        <v>5</v>
      </c>
      <c r="F3" s="11" t="s">
        <v>21</v>
      </c>
      <c r="G3" s="12" t="s">
        <v>50</v>
      </c>
      <c r="H3" s="12" t="s">
        <v>43</v>
      </c>
      <c r="I3" s="17" t="s">
        <v>44</v>
      </c>
      <c r="J3" s="18">
        <v>18173</v>
      </c>
      <c r="K3" s="18">
        <v>1031</v>
      </c>
      <c r="L3" s="18" t="s">
        <v>49</v>
      </c>
      <c r="M3" s="10">
        <f t="shared" ref="M3:M10" si="0">SUM(J3:L3)</f>
        <v>19204</v>
      </c>
      <c r="N3" s="18">
        <f>18173-14132</f>
        <v>4041</v>
      </c>
      <c r="O3" s="18">
        <v>508</v>
      </c>
      <c r="P3" s="18" t="s">
        <v>49</v>
      </c>
      <c r="Q3" s="10">
        <f t="shared" ref="Q3:Q10" si="1">SUM(N3:P3)</f>
        <v>4549</v>
      </c>
      <c r="R3" s="18">
        <v>4100</v>
      </c>
      <c r="S3" s="18">
        <v>21</v>
      </c>
      <c r="T3" s="18" t="s">
        <v>49</v>
      </c>
      <c r="U3" s="10">
        <f t="shared" ref="U3:U10" si="2">SUM(R3:T3)</f>
        <v>4121</v>
      </c>
      <c r="V3" s="18">
        <v>12</v>
      </c>
      <c r="W3" s="18">
        <v>1</v>
      </c>
      <c r="X3" s="10">
        <f t="shared" ref="X3:X10" si="3">SUM(V3:W3)</f>
        <v>13</v>
      </c>
      <c r="Y3" s="19" t="s">
        <v>61</v>
      </c>
      <c r="Z3" s="19" t="s">
        <v>62</v>
      </c>
      <c r="AA3" s="24" t="s">
        <v>63</v>
      </c>
      <c r="AB3" s="26"/>
    </row>
    <row r="4" spans="1:28" ht="16.5" customHeight="1">
      <c r="A4" s="15">
        <v>994</v>
      </c>
      <c r="B4" s="11" t="s">
        <v>59</v>
      </c>
      <c r="C4" s="6" t="s">
        <v>3</v>
      </c>
      <c r="D4" s="6" t="s">
        <v>4</v>
      </c>
      <c r="E4" s="6" t="s">
        <v>6</v>
      </c>
      <c r="F4" s="11" t="s">
        <v>21</v>
      </c>
      <c r="G4" s="12" t="s">
        <v>46</v>
      </c>
      <c r="H4" s="12" t="s">
        <v>80</v>
      </c>
      <c r="I4" s="17" t="s">
        <v>44</v>
      </c>
      <c r="J4" s="18">
        <v>41135</v>
      </c>
      <c r="K4" s="18">
        <v>4987</v>
      </c>
      <c r="L4" s="18" t="s">
        <v>49</v>
      </c>
      <c r="M4" s="10">
        <f t="shared" si="0"/>
        <v>46122</v>
      </c>
      <c r="N4" s="18">
        <f>41135-23686</f>
        <v>17449</v>
      </c>
      <c r="O4" s="18">
        <v>2431</v>
      </c>
      <c r="P4" s="18" t="s">
        <v>49</v>
      </c>
      <c r="Q4" s="10">
        <f t="shared" si="1"/>
        <v>19880</v>
      </c>
      <c r="R4" s="18">
        <v>14882</v>
      </c>
      <c r="S4" s="18">
        <v>166</v>
      </c>
      <c r="T4" s="18" t="s">
        <v>49</v>
      </c>
      <c r="U4" s="10">
        <f t="shared" si="2"/>
        <v>15048</v>
      </c>
      <c r="V4" s="18">
        <v>100</v>
      </c>
      <c r="W4" s="18">
        <v>10</v>
      </c>
      <c r="X4" s="10">
        <f t="shared" si="3"/>
        <v>110</v>
      </c>
      <c r="Y4" s="19" t="s">
        <v>61</v>
      </c>
      <c r="Z4" s="19" t="s">
        <v>62</v>
      </c>
      <c r="AA4" s="24" t="s">
        <v>64</v>
      </c>
      <c r="AB4" s="26"/>
    </row>
    <row r="5" spans="1:28" ht="16.5" customHeight="1">
      <c r="A5" s="14">
        <v>995</v>
      </c>
      <c r="B5" s="11" t="s">
        <v>25</v>
      </c>
      <c r="C5" s="6" t="s">
        <v>3</v>
      </c>
      <c r="D5" s="6" t="s">
        <v>4</v>
      </c>
      <c r="E5" s="6" t="s">
        <v>7</v>
      </c>
      <c r="F5" s="11" t="s">
        <v>21</v>
      </c>
      <c r="G5" s="12" t="s">
        <v>78</v>
      </c>
      <c r="H5" s="12" t="s">
        <v>81</v>
      </c>
      <c r="I5" s="17" t="s">
        <v>44</v>
      </c>
      <c r="J5" s="18">
        <v>12640</v>
      </c>
      <c r="K5" s="18">
        <v>2191</v>
      </c>
      <c r="L5" s="18" t="s">
        <v>49</v>
      </c>
      <c r="M5" s="10">
        <f t="shared" si="0"/>
        <v>14831</v>
      </c>
      <c r="N5" s="18">
        <f>12640-9935</f>
        <v>2705</v>
      </c>
      <c r="O5" s="18">
        <v>506</v>
      </c>
      <c r="P5" s="18" t="s">
        <v>49</v>
      </c>
      <c r="Q5" s="10">
        <f t="shared" si="1"/>
        <v>3211</v>
      </c>
      <c r="R5" s="18">
        <v>3401</v>
      </c>
      <c r="S5" s="18">
        <v>26</v>
      </c>
      <c r="T5" s="18" t="s">
        <v>49</v>
      </c>
      <c r="U5" s="10">
        <f t="shared" si="2"/>
        <v>3427</v>
      </c>
      <c r="V5" s="18">
        <v>100</v>
      </c>
      <c r="W5" s="18">
        <v>12</v>
      </c>
      <c r="X5" s="10">
        <f t="shared" si="3"/>
        <v>112</v>
      </c>
      <c r="Y5" s="19" t="s">
        <v>61</v>
      </c>
      <c r="Z5" s="19" t="s">
        <v>62</v>
      </c>
      <c r="AA5" s="24" t="s">
        <v>65</v>
      </c>
      <c r="AB5" s="26"/>
    </row>
    <row r="6" spans="1:28" ht="16.5" customHeight="1">
      <c r="A6" s="15">
        <v>996</v>
      </c>
      <c r="B6" s="11" t="s">
        <v>60</v>
      </c>
      <c r="C6" s="6" t="s">
        <v>3</v>
      </c>
      <c r="D6" s="6" t="s">
        <v>4</v>
      </c>
      <c r="E6" s="6" t="s">
        <v>8</v>
      </c>
      <c r="F6" s="11" t="s">
        <v>58</v>
      </c>
      <c r="G6" s="12" t="s">
        <v>40</v>
      </c>
      <c r="H6" s="12" t="s">
        <v>48</v>
      </c>
      <c r="I6" s="17" t="s">
        <v>54</v>
      </c>
      <c r="J6" s="18">
        <v>416209</v>
      </c>
      <c r="K6" s="18">
        <v>53331</v>
      </c>
      <c r="L6" s="18" t="s">
        <v>49</v>
      </c>
      <c r="M6" s="10">
        <f t="shared" si="0"/>
        <v>469540</v>
      </c>
      <c r="N6" s="18">
        <f>416209-323248</f>
        <v>92961</v>
      </c>
      <c r="O6" s="18">
        <v>21496</v>
      </c>
      <c r="P6" s="18" t="s">
        <v>49</v>
      </c>
      <c r="Q6" s="10">
        <f t="shared" si="1"/>
        <v>114457</v>
      </c>
      <c r="R6" s="18">
        <v>37124</v>
      </c>
      <c r="S6" s="18">
        <v>964</v>
      </c>
      <c r="T6" s="18" t="s">
        <v>49</v>
      </c>
      <c r="U6" s="10">
        <f t="shared" si="2"/>
        <v>38088</v>
      </c>
      <c r="V6" s="18">
        <v>90</v>
      </c>
      <c r="W6" s="18">
        <v>9</v>
      </c>
      <c r="X6" s="10">
        <f t="shared" si="3"/>
        <v>99</v>
      </c>
      <c r="Y6" s="19" t="s">
        <v>61</v>
      </c>
      <c r="Z6" s="19" t="s">
        <v>62</v>
      </c>
      <c r="AA6" s="24" t="s">
        <v>66</v>
      </c>
      <c r="AB6" s="26"/>
    </row>
    <row r="7" spans="1:28" ht="16.5" customHeight="1">
      <c r="A7" s="14">
        <v>997</v>
      </c>
      <c r="B7" s="11" t="s">
        <v>59</v>
      </c>
      <c r="C7" s="6" t="s">
        <v>3</v>
      </c>
      <c r="D7" s="6" t="s">
        <v>4</v>
      </c>
      <c r="E7" s="6" t="s">
        <v>9</v>
      </c>
      <c r="F7" s="11" t="s">
        <v>57</v>
      </c>
      <c r="G7" s="12" t="s">
        <v>40</v>
      </c>
      <c r="H7" s="12" t="s">
        <v>45</v>
      </c>
      <c r="I7" s="17" t="s">
        <v>54</v>
      </c>
      <c r="J7" s="18">
        <v>126708</v>
      </c>
      <c r="K7" s="18">
        <v>7163</v>
      </c>
      <c r="L7" s="18" t="s">
        <v>49</v>
      </c>
      <c r="M7" s="10">
        <f t="shared" si="0"/>
        <v>133871</v>
      </c>
      <c r="N7" s="18">
        <f>126708-104408</f>
        <v>22300</v>
      </c>
      <c r="O7" s="18">
        <v>2456</v>
      </c>
      <c r="P7" s="18" t="s">
        <v>49</v>
      </c>
      <c r="Q7" s="10">
        <f t="shared" si="1"/>
        <v>24756</v>
      </c>
      <c r="R7" s="18">
        <v>17619</v>
      </c>
      <c r="S7" s="18">
        <v>136</v>
      </c>
      <c r="T7" s="18" t="s">
        <v>49</v>
      </c>
      <c r="U7" s="10">
        <f t="shared" si="2"/>
        <v>17755</v>
      </c>
      <c r="V7" s="18">
        <v>40</v>
      </c>
      <c r="W7" s="18">
        <v>4</v>
      </c>
      <c r="X7" s="10">
        <f t="shared" si="3"/>
        <v>44</v>
      </c>
      <c r="Y7" s="19" t="s">
        <v>61</v>
      </c>
      <c r="Z7" s="19" t="s">
        <v>62</v>
      </c>
      <c r="AA7" s="24" t="s">
        <v>67</v>
      </c>
      <c r="AB7" s="26"/>
    </row>
    <row r="8" spans="1:28" ht="16.5" customHeight="1">
      <c r="A8" s="15">
        <v>998</v>
      </c>
      <c r="B8" s="11" t="s">
        <v>59</v>
      </c>
      <c r="C8" s="6" t="s">
        <v>3</v>
      </c>
      <c r="D8" s="6" t="s">
        <v>4</v>
      </c>
      <c r="E8" s="6" t="s">
        <v>10</v>
      </c>
      <c r="F8" s="11" t="s">
        <v>57</v>
      </c>
      <c r="G8" s="12" t="s">
        <v>40</v>
      </c>
      <c r="H8" s="12" t="s">
        <v>51</v>
      </c>
      <c r="I8" s="17" t="s">
        <v>44</v>
      </c>
      <c r="J8" s="18">
        <v>14295</v>
      </c>
      <c r="K8" s="18">
        <v>2568</v>
      </c>
      <c r="L8" s="18" t="s">
        <v>49</v>
      </c>
      <c r="M8" s="10">
        <f t="shared" si="0"/>
        <v>16863</v>
      </c>
      <c r="N8" s="18">
        <f>14295-12073</f>
        <v>2222</v>
      </c>
      <c r="O8" s="18">
        <v>771</v>
      </c>
      <c r="P8" s="18" t="s">
        <v>49</v>
      </c>
      <c r="Q8" s="10">
        <f t="shared" si="1"/>
        <v>2993</v>
      </c>
      <c r="R8" s="18">
        <v>1645</v>
      </c>
      <c r="S8" s="18">
        <v>28</v>
      </c>
      <c r="T8" s="18" t="s">
        <v>49</v>
      </c>
      <c r="U8" s="10">
        <f t="shared" si="2"/>
        <v>1673</v>
      </c>
      <c r="V8" s="18">
        <v>30</v>
      </c>
      <c r="W8" s="18">
        <v>3</v>
      </c>
      <c r="X8" s="10">
        <f t="shared" si="3"/>
        <v>33</v>
      </c>
      <c r="Y8" s="19" t="s">
        <v>61</v>
      </c>
      <c r="Z8" s="19" t="s">
        <v>62</v>
      </c>
      <c r="AA8" s="24" t="s">
        <v>68</v>
      </c>
      <c r="AB8" s="26"/>
    </row>
    <row r="9" spans="1:28" ht="16.5" customHeight="1">
      <c r="A9" s="14">
        <v>999</v>
      </c>
      <c r="B9" s="11" t="s">
        <v>59</v>
      </c>
      <c r="C9" s="6" t="s">
        <v>3</v>
      </c>
      <c r="D9" s="6" t="s">
        <v>4</v>
      </c>
      <c r="E9" s="6" t="s">
        <v>11</v>
      </c>
      <c r="F9" s="11" t="s">
        <v>58</v>
      </c>
      <c r="G9" s="12" t="s">
        <v>47</v>
      </c>
      <c r="H9" s="12" t="s">
        <v>53</v>
      </c>
      <c r="I9" s="17" t="s">
        <v>42</v>
      </c>
      <c r="J9" s="18">
        <v>3720</v>
      </c>
      <c r="K9" s="18">
        <v>326</v>
      </c>
      <c r="L9" s="18" t="s">
        <v>49</v>
      </c>
      <c r="M9" s="10">
        <f t="shared" si="0"/>
        <v>4046</v>
      </c>
      <c r="N9" s="18">
        <f>3720-1855</f>
        <v>1865</v>
      </c>
      <c r="O9" s="18">
        <v>208</v>
      </c>
      <c r="P9" s="18" t="s">
        <v>49</v>
      </c>
      <c r="Q9" s="10">
        <f t="shared" si="1"/>
        <v>2073</v>
      </c>
      <c r="R9" s="18">
        <v>1326</v>
      </c>
      <c r="S9" s="18">
        <v>9</v>
      </c>
      <c r="T9" s="18" t="s">
        <v>49</v>
      </c>
      <c r="U9" s="10">
        <f t="shared" si="2"/>
        <v>1335</v>
      </c>
      <c r="V9" s="18">
        <v>9.8000000000000007</v>
      </c>
      <c r="W9" s="18">
        <v>1</v>
      </c>
      <c r="X9" s="10">
        <f t="shared" si="3"/>
        <v>10.8</v>
      </c>
      <c r="Y9" s="19" t="s">
        <v>61</v>
      </c>
      <c r="Z9" s="19" t="s">
        <v>62</v>
      </c>
      <c r="AA9" s="24" t="s">
        <v>69</v>
      </c>
      <c r="AB9" s="26"/>
    </row>
    <row r="10" spans="1:28" ht="16.5" customHeight="1">
      <c r="A10" s="15">
        <v>1000</v>
      </c>
      <c r="B10" s="11" t="s">
        <v>25</v>
      </c>
      <c r="C10" s="6" t="s">
        <v>3</v>
      </c>
      <c r="D10" s="6" t="s">
        <v>4</v>
      </c>
      <c r="E10" s="6" t="s">
        <v>12</v>
      </c>
      <c r="F10" s="11" t="s">
        <v>21</v>
      </c>
      <c r="G10" s="12" t="s">
        <v>52</v>
      </c>
      <c r="H10" s="12" t="s">
        <v>82</v>
      </c>
      <c r="I10" s="17" t="s">
        <v>42</v>
      </c>
      <c r="J10" s="18">
        <v>3447</v>
      </c>
      <c r="K10" s="18" t="s">
        <v>79</v>
      </c>
      <c r="L10" s="18" t="s">
        <v>49</v>
      </c>
      <c r="M10" s="10">
        <f t="shared" si="0"/>
        <v>3447</v>
      </c>
      <c r="N10" s="18">
        <f>3447-1845</f>
        <v>1602</v>
      </c>
      <c r="O10" s="18" t="s">
        <v>79</v>
      </c>
      <c r="P10" s="18" t="s">
        <v>49</v>
      </c>
      <c r="Q10" s="10">
        <f t="shared" si="1"/>
        <v>1602</v>
      </c>
      <c r="R10" s="18">
        <v>730</v>
      </c>
      <c r="S10" s="18" t="s">
        <v>79</v>
      </c>
      <c r="T10" s="18" t="s">
        <v>49</v>
      </c>
      <c r="U10" s="10">
        <f t="shared" si="2"/>
        <v>730</v>
      </c>
      <c r="V10" s="18">
        <v>29</v>
      </c>
      <c r="W10" s="18">
        <v>3</v>
      </c>
      <c r="X10" s="10">
        <f t="shared" si="3"/>
        <v>32</v>
      </c>
      <c r="Y10" s="19" t="s">
        <v>61</v>
      </c>
      <c r="Z10" s="19" t="s">
        <v>62</v>
      </c>
      <c r="AA10" s="24" t="s">
        <v>70</v>
      </c>
      <c r="AB10" s="26"/>
    </row>
  </sheetData>
  <autoFilter ref="A2:AB10"/>
  <mergeCells count="15">
    <mergeCell ref="AB1:AB2"/>
    <mergeCell ref="A1:A2"/>
    <mergeCell ref="B1:B2"/>
    <mergeCell ref="C1:C2"/>
    <mergeCell ref="D1:D2"/>
    <mergeCell ref="E1:E2"/>
    <mergeCell ref="F1:F2"/>
    <mergeCell ref="R1:U1"/>
    <mergeCell ref="Y1:Z1"/>
    <mergeCell ref="V1:X1"/>
    <mergeCell ref="N1:Q1"/>
    <mergeCell ref="AA1:AA2"/>
    <mergeCell ref="G1:G2"/>
    <mergeCell ref="H1:H2"/>
    <mergeCell ref="J1:M1"/>
  </mergeCells>
  <phoneticPr fontId="1" type="noConversion"/>
  <pageMargins left="0.2" right="0.19" top="0.44" bottom="0.42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21" sqref="E21"/>
    </sheetView>
  </sheetViews>
  <sheetFormatPr defaultRowHeight="12.95" customHeight="1"/>
  <cols>
    <col min="1" max="1" width="4.5" style="1" bestFit="1" customWidth="1"/>
    <col min="2" max="2" width="7.5" style="1" bestFit="1" customWidth="1"/>
    <col min="3" max="3" width="13.875" style="1" bestFit="1" customWidth="1"/>
    <col min="4" max="4" width="15.5" style="1" bestFit="1" customWidth="1"/>
    <col min="5" max="5" width="29.875" style="1" bestFit="1" customWidth="1"/>
    <col min="6" max="6" width="15.25" style="1" customWidth="1"/>
    <col min="7" max="7" width="32.5" style="1" bestFit="1" customWidth="1"/>
    <col min="8" max="8" width="11.625" style="1" customWidth="1"/>
    <col min="9" max="16384" width="9" style="1"/>
  </cols>
  <sheetData>
    <row r="1" spans="1:8" ht="12.95" customHeight="1">
      <c r="A1" s="3" t="s">
        <v>30</v>
      </c>
      <c r="B1" s="3" t="s">
        <v>19</v>
      </c>
      <c r="C1" s="3" t="s">
        <v>0</v>
      </c>
      <c r="D1" s="3" t="s">
        <v>1</v>
      </c>
      <c r="E1" s="3" t="s">
        <v>2</v>
      </c>
      <c r="F1" s="3" t="s">
        <v>22</v>
      </c>
      <c r="G1" s="3" t="s">
        <v>23</v>
      </c>
      <c r="H1" s="3" t="s">
        <v>31</v>
      </c>
    </row>
    <row r="2" spans="1:8" ht="12.95" customHeight="1">
      <c r="A2" s="4">
        <v>454</v>
      </c>
      <c r="B2" s="4" t="s">
        <v>29</v>
      </c>
      <c r="C2" s="4" t="s">
        <v>3</v>
      </c>
      <c r="D2" s="4" t="s">
        <v>4</v>
      </c>
      <c r="E2" s="4" t="s">
        <v>18</v>
      </c>
      <c r="F2" s="5"/>
      <c r="G2" s="5" t="s">
        <v>28</v>
      </c>
      <c r="H2" s="5"/>
    </row>
    <row r="3" spans="1:8" ht="12.95" customHeight="1">
      <c r="A3" s="4">
        <v>455</v>
      </c>
      <c r="B3" s="4" t="s">
        <v>26</v>
      </c>
      <c r="C3" s="4" t="s">
        <v>3</v>
      </c>
      <c r="D3" s="4" t="s">
        <v>4</v>
      </c>
      <c r="E3" s="4" t="s">
        <v>14</v>
      </c>
      <c r="F3" s="4"/>
      <c r="G3" s="5" t="s">
        <v>24</v>
      </c>
      <c r="H3" s="5"/>
    </row>
    <row r="4" spans="1:8" ht="12.95" customHeight="1">
      <c r="A4" s="4">
        <v>456</v>
      </c>
      <c r="B4" s="4" t="s">
        <v>27</v>
      </c>
      <c r="C4" s="4" t="s">
        <v>3</v>
      </c>
      <c r="D4" s="4" t="s">
        <v>4</v>
      </c>
      <c r="E4" s="4" t="s">
        <v>15</v>
      </c>
      <c r="F4" s="4"/>
      <c r="G4" s="5" t="s">
        <v>24</v>
      </c>
      <c r="H4" s="5"/>
    </row>
    <row r="5" spans="1:8" ht="12.95" customHeight="1">
      <c r="A5" s="4">
        <v>457</v>
      </c>
      <c r="B5" s="4" t="s">
        <v>27</v>
      </c>
      <c r="C5" s="4" t="s">
        <v>3</v>
      </c>
      <c r="D5" s="4" t="s">
        <v>4</v>
      </c>
      <c r="E5" s="4" t="s">
        <v>16</v>
      </c>
      <c r="F5" s="4"/>
      <c r="G5" s="5" t="s">
        <v>24</v>
      </c>
      <c r="H5" s="5"/>
    </row>
    <row r="6" spans="1:8" ht="12.95" customHeight="1">
      <c r="A6" s="4">
        <v>458</v>
      </c>
      <c r="B6" s="4" t="s">
        <v>27</v>
      </c>
      <c r="C6" s="4" t="s">
        <v>3</v>
      </c>
      <c r="D6" s="4" t="s">
        <v>4</v>
      </c>
      <c r="E6" s="4" t="s">
        <v>17</v>
      </c>
      <c r="F6" s="4"/>
      <c r="G6" s="5" t="s">
        <v>24</v>
      </c>
      <c r="H6" s="5"/>
    </row>
  </sheetData>
  <autoFilter ref="A1:G6"/>
  <sortState ref="A2:G861">
    <sortCondition ref="B2:B861"/>
    <sortCondition ref="C2:C861"/>
    <sortCondition ref="D2:D861"/>
    <sortCondition ref="E2:E861"/>
  </sortState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운영</vt:lpstr>
      <vt:lpstr>폐지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업무망</dc:creator>
  <cp:lastModifiedBy>user</cp:lastModifiedBy>
  <cp:lastPrinted>2016-08-17T02:29:34Z</cp:lastPrinted>
  <dcterms:created xsi:type="dcterms:W3CDTF">2016-08-02T09:25:42Z</dcterms:created>
  <dcterms:modified xsi:type="dcterms:W3CDTF">2016-08-22T01:33:49Z</dcterms:modified>
</cp:coreProperties>
</file>